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4" yWindow="65524" windowWidth="8616" windowHeight="11028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'1'!$A$1:$AS$74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'1'!$A$1:$Y$74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'1'!$A$1:$AS$74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'1'!$A$1:$Z$74</definedName>
    <definedName name="Z_F815B818_F50E_436F_8B8C_D0D453688271_.wvu.Rows" localSheetId="0" hidden="1">'1'!$21:$21,'1'!$23:$23,'1'!$25:$26,'1'!$28:$47,'1'!$56:$71</definedName>
    <definedName name="_xlnm.Print_Area" localSheetId="0">'1'!$A$1:$AS$74</definedName>
  </definedNames>
  <calcPr fullCalcOnLoad="1"/>
</workbook>
</file>

<file path=xl/sharedStrings.xml><?xml version="1.0" encoding="utf-8"?>
<sst xmlns="http://schemas.openxmlformats.org/spreadsheetml/2006/main" count="1163" uniqueCount="157">
  <si>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</si>
  <si>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</si>
  <si>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</si>
  <si>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</si>
  <si>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</si>
  <si>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</si>
  <si>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</si>
  <si>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</si>
  <si>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</si>
  <si>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</si>
  <si>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</si>
  <si>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</si>
  <si>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</si>
  <si>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</si>
  <si>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</si>
  <si>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</si>
  <si>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</si>
  <si>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</si>
  <si>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</si>
  <si>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</si>
  <si>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</si>
  <si>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</si>
  <si>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</si>
  <si>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</si>
  <si>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</si>
  <si>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</si>
  <si>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</si>
  <si>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</si>
  <si>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</si>
  <si>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</si>
  <si>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</si>
  <si>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</si>
  <si>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</si>
  <si>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</si>
  <si>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</si>
  <si>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</si>
  <si>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</si>
  <si>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</si>
  <si>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</si>
  <si>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</si>
  <si>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</si>
  <si>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</si>
  <si>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</si>
  <si>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</si>
  <si>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</si>
  <si>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</si>
  <si>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</si>
  <si>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</si>
  <si>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</si>
  <si>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</si>
  <si>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</si>
  <si>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</si>
  <si>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</si>
  <si>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</si>
  <si>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</si>
  <si>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</si>
  <si>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</si>
  <si>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</si>
  <si>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</si>
  <si>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</si>
  <si>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</si>
  <si>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</si>
  <si>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</si>
  <si>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</si>
  <si>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</si>
  <si>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</si>
  <si>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</si>
  <si>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</si>
  <si>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</si>
  <si>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</si>
  <si>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</si>
  <si>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</si>
  <si>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</si>
  <si>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</si>
  <si>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</si>
  <si>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</si>
  <si>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</si>
  <si>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</si>
  <si>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</si>
  <si>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</si>
  <si>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</si>
  <si>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</si>
  <si>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</si>
  <si>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</si>
  <si>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</si>
  <si>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</si>
  <si>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</si>
  <si>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</si>
  <si>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</si>
  <si>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</si>
  <si>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</si>
  <si>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</si>
  <si>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</si>
  <si>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</si>
  <si>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</si>
  <si>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</si>
  <si>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</si>
  <si>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</si>
  <si>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</si>
  <si>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</si>
  <si>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</si>
  <si>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</si>
  <si>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</si>
  <si>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</si>
  <si>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</si>
  <si>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</si>
  <si>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</si>
  <si>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</si>
  <si>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</si>
  <si>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</si>
  <si>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</si>
  <si>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</si>
  <si>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</si>
  <si>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</si>
  <si>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</si>
  <si>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</si>
  <si>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</si>
  <si>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</si>
  <si>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</si>
  <si>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</si>
  <si>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</si>
  <si>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</si>
  <si>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</si>
  <si>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</si>
  <si>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</si>
  <si>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</si>
  <si>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</si>
  <si>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</si>
  <si>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</si>
  <si>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</si>
  <si>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</si>
  <si>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</si>
  <si>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</si>
  <si>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</si>
  <si>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</si>
  <si>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</si>
  <si>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</si>
  <si>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</si>
  <si>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</si>
  <si>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</si>
  <si>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</si>
  <si>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</si>
  <si>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</si>
  <si>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</si>
  <si>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</si>
  <si>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1.4.1.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</si>
  <si>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</si>
  <si>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</si>
  <si>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</si>
  <si>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</si>
  <si>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</si>
  <si>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 xml:space="preserve"> на  2021 год</t>
  </si>
  <si>
    <t>Инвестиционная программа в сфере электроэнергетики ООО "Коммунальные технологии" на 2020-2024 гг.</t>
  </si>
  <si>
    <t>Реконструкция трансформаторной подстанции № 23 по ул.Курчатова д.12А г. Мариинский Посад. Мощностью 1,190 МВА, с уменьшением мощности на 0,16 МВА до 1,03 МВА</t>
  </si>
  <si>
    <t>J_М.ТП23_08-03</t>
  </si>
  <si>
    <t>Строительство распределительного пункта № 2 в мкр. "Новый город" г.Чебоксары. Мощностью 1,26 МВА</t>
  </si>
  <si>
    <t>J_Ч.РП2НовыйГород_08-03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</si>
</sst>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4" fillId="0" borderId="0" xfId="211" applyFont="1">
      <alignment/>
      <protection/>
    </xf>
    <xf numFmtId="0" fontId="44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5" fillId="0" borderId="0" xfId="211" applyFont="1">
      <alignment/>
      <protection/>
    </xf>
    <xf numFmtId="0" fontId="44" fillId="0" borderId="0" xfId="211" applyFont="1" applyBorder="1">
      <alignment/>
      <protection/>
    </xf>
    <xf numFmtId="0" fontId="46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6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7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8" fillId="24" borderId="0" xfId="211" applyNumberFormat="1" applyFont="1" applyFill="1">
      <alignment/>
      <protection/>
    </xf>
    <xf numFmtId="0" fontId="27" fillId="24" borderId="10" xfId="0" applyFont="1" applyFill="1" applyBorder="1" applyAlignment="1">
      <alignment horizontal="center" vertical="center"/>
    </xf>
    <xf numFmtId="174" fontId="27" fillId="24" borderId="10" xfId="0" applyNumberFormat="1" applyFont="1" applyFill="1" applyBorder="1" applyAlignment="1">
      <alignment horizontal="center" vertical="center"/>
    </xf>
    <xf numFmtId="2" fontId="27" fillId="24" borderId="10" xfId="211" applyNumberFormat="1" applyFont="1" applyFill="1" applyBorder="1" applyAlignment="1">
      <alignment horizontal="center" vertical="center"/>
      <protection/>
    </xf>
    <xf numFmtId="0" fontId="30" fillId="0" borderId="12" xfId="0" applyFont="1" applyBorder="1" applyAlignment="1">
      <alignment vertical="center" wrapText="1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3" xfId="21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4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3" xfId="211" applyNumberFormat="1" applyFont="1" applyFill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3" xfId="211" applyNumberFormat="1" applyFont="1" applyBorder="1" applyAlignment="1">
      <alignment horizontal="center" vertical="center" wrapText="1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3" xfId="211" applyNumberFormat="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25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0" fontId="25" fillId="0" borderId="0" xfId="0" applyFont="1" applyFill="1" applyAlignment="1">
      <alignment horizontal="center" wrapText="1"/>
    </xf>
    <xf numFmtId="0" fontId="21" fillId="0" borderId="0" xfId="211" applyFont="1" applyAlignment="1">
      <alignment horizontal="center" vertical="center"/>
      <protection/>
    </xf>
    <xf numFmtId="0" fontId="31" fillId="0" borderId="0" xfId="0" applyFont="1" applyFill="1" applyAlignment="1">
      <alignment horizontal="center"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4"/>
  <sheetViews>
    <sheetView tabSelected="1" view="pageBreakPreview" zoomScale="70" zoomScaleSheetLayoutView="70" workbookViewId="0" topLeftCell="A52">
      <selection activeCell="T55" sqref="T55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1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6" customWidth="1"/>
    <col min="21" max="21" width="13.50390625" style="75" customWidth="1"/>
    <col min="22" max="25" width="13.50390625" style="3" hidden="1" customWidth="1"/>
    <col min="26" max="26" width="1.37890625" style="3" hidden="1" customWidth="1"/>
    <col min="27" max="44" width="9.00390625" style="3" hidden="1" customWidth="1"/>
    <col min="45" max="45" width="9.00390625" style="3" customWidth="1"/>
    <col min="46" max="16384" width="9.00390625" style="1" customWidth="1"/>
  </cols>
  <sheetData>
    <row r="1" ht="18">
      <c r="Y1" s="36" t="s">
        <v>30</v>
      </c>
    </row>
    <row r="2" spans="8:25" ht="18">
      <c r="H2" s="37"/>
      <c r="I2" s="94"/>
      <c r="J2" s="94"/>
      <c r="K2" s="94"/>
      <c r="L2" s="94"/>
      <c r="M2" s="94"/>
      <c r="N2" s="94"/>
      <c r="O2" s="37"/>
      <c r="Y2" s="38" t="s">
        <v>0</v>
      </c>
    </row>
    <row r="3" spans="8:25" ht="18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7.25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5" ht="17.25">
      <c r="A5" s="98" t="s">
        <v>151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7" spans="1:25" ht="18">
      <c r="A7" s="96" t="s">
        <v>152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2.75">
      <c r="A8" s="97" t="s">
        <v>139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10" spans="1:25" ht="18">
      <c r="A10" s="100" t="s">
        <v>137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8">
      <c r="A11" s="22"/>
      <c r="B11" s="54"/>
      <c r="C11" s="62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4"/>
      <c r="U11" s="73"/>
      <c r="V11" s="22"/>
      <c r="W11" s="22"/>
      <c r="X11" s="22"/>
      <c r="Y11" s="22"/>
    </row>
    <row r="12" spans="1:45" s="5" customFormat="1" ht="18">
      <c r="A12" s="99" t="s">
        <v>138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101" t="s">
        <v>134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" hidden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9" t="s">
        <v>29</v>
      </c>
      <c r="B15" s="102" t="s">
        <v>1</v>
      </c>
      <c r="C15" s="103" t="s">
        <v>66</v>
      </c>
      <c r="D15" s="89" t="s">
        <v>28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9"/>
      <c r="B16" s="102"/>
      <c r="C16" s="103"/>
      <c r="D16" s="84" t="s">
        <v>7</v>
      </c>
      <c r="E16" s="85"/>
      <c r="F16" s="85"/>
      <c r="G16" s="86"/>
      <c r="H16" s="84" t="s">
        <v>8</v>
      </c>
      <c r="I16" s="85"/>
      <c r="J16" s="85"/>
      <c r="K16" s="85"/>
      <c r="L16" s="85"/>
      <c r="M16" s="85"/>
      <c r="N16" s="85"/>
      <c r="O16" s="86"/>
      <c r="P16" s="84" t="s">
        <v>5</v>
      </c>
      <c r="Q16" s="86"/>
      <c r="R16" s="84" t="s">
        <v>6</v>
      </c>
      <c r="S16" s="86"/>
      <c r="T16" s="87" t="s">
        <v>2</v>
      </c>
      <c r="U16" s="88"/>
      <c r="V16" s="84" t="s">
        <v>3</v>
      </c>
      <c r="W16" s="86"/>
      <c r="X16" s="84" t="s">
        <v>4</v>
      </c>
      <c r="Y16" s="86"/>
    </row>
    <row r="17" spans="1:25" s="3" customFormat="1" ht="138.75" customHeight="1">
      <c r="A17" s="89"/>
      <c r="B17" s="102"/>
      <c r="C17" s="103"/>
      <c r="D17" s="81" t="s">
        <v>140</v>
      </c>
      <c r="E17" s="82"/>
      <c r="F17" s="81" t="s">
        <v>136</v>
      </c>
      <c r="G17" s="82"/>
      <c r="H17" s="81" t="s">
        <v>144</v>
      </c>
      <c r="I17" s="82"/>
      <c r="J17" s="81" t="s">
        <v>143</v>
      </c>
      <c r="K17" s="82"/>
      <c r="L17" s="90" t="s">
        <v>142</v>
      </c>
      <c r="M17" s="91"/>
      <c r="N17" s="81" t="s">
        <v>141</v>
      </c>
      <c r="O17" s="82"/>
      <c r="P17" s="81" t="s">
        <v>9</v>
      </c>
      <c r="Q17" s="82"/>
      <c r="R17" s="81" t="s">
        <v>9</v>
      </c>
      <c r="S17" s="82"/>
      <c r="T17" s="92" t="s">
        <v>148</v>
      </c>
      <c r="U17" s="93"/>
      <c r="V17" s="81" t="s">
        <v>9</v>
      </c>
      <c r="W17" s="82"/>
      <c r="X17" s="81" t="s">
        <v>9</v>
      </c>
      <c r="Y17" s="82"/>
    </row>
    <row r="18" spans="1:25" ht="96">
      <c r="A18" s="89"/>
      <c r="B18" s="102"/>
      <c r="C18" s="103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2" t="s">
        <v>64</v>
      </c>
      <c r="U18" s="72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">
      <c r="A19" s="24">
        <v>1</v>
      </c>
      <c r="B19" s="55">
        <v>2</v>
      </c>
      <c r="C19" s="63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70" t="s">
        <v>21</v>
      </c>
      <c r="U19" s="70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4.5">
      <c r="A20" s="12" t="s">
        <v>37</v>
      </c>
      <c r="B20" s="13" t="s">
        <v>38</v>
      </c>
      <c r="C20" s="64" t="s">
        <v>75</v>
      </c>
      <c r="D20" s="29">
        <f>D22+D24</f>
        <v>1.26</v>
      </c>
      <c r="E20" s="29">
        <f aca="true" t="shared" si="0" ref="E20:Y20">E22+E24</f>
        <v>0</v>
      </c>
      <c r="F20" s="29">
        <f t="shared" si="0"/>
        <v>0.3</v>
      </c>
      <c r="G20" s="29">
        <f t="shared" si="0"/>
        <v>0</v>
      </c>
      <c r="H20" s="29">
        <f t="shared" si="0"/>
        <v>1.03</v>
      </c>
      <c r="I20" s="29">
        <f t="shared" si="0"/>
        <v>0</v>
      </c>
      <c r="J20" s="29">
        <f t="shared" si="0"/>
        <v>5.44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39.397079999999995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>
      <c r="A21" s="15" t="s">
        <v>39</v>
      </c>
      <c r="B21" s="16" t="s">
        <v>40</v>
      </c>
      <c r="C21" s="64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>
      <c r="A22" s="15" t="s">
        <v>41</v>
      </c>
      <c r="B22" s="16" t="s">
        <v>42</v>
      </c>
      <c r="C22" s="64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1.03</v>
      </c>
      <c r="I22" s="29">
        <f t="shared" si="1"/>
        <v>0</v>
      </c>
      <c r="J22" s="29">
        <f t="shared" si="1"/>
        <v>5.44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9.818882327999999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84">
      <c r="A23" s="15" t="s">
        <v>43</v>
      </c>
      <c r="B23" s="16" t="s">
        <v>44</v>
      </c>
      <c r="C23" s="64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50.25">
      <c r="A24" s="15" t="s">
        <v>45</v>
      </c>
      <c r="B24" s="16" t="s">
        <v>46</v>
      </c>
      <c r="C24" s="64" t="s">
        <v>75</v>
      </c>
      <c r="D24" s="29">
        <f>D72</f>
        <v>1.26</v>
      </c>
      <c r="E24" s="29">
        <f aca="true" t="shared" si="2" ref="E24:Y24">E72</f>
        <v>0</v>
      </c>
      <c r="F24" s="29">
        <f t="shared" si="2"/>
        <v>0.3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29.578197671999998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50.25">
      <c r="A25" s="15" t="s">
        <v>47</v>
      </c>
      <c r="B25" s="16" t="s">
        <v>48</v>
      </c>
      <c r="C25" s="64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>
      <c r="A26" s="15" t="s">
        <v>49</v>
      </c>
      <c r="B26" s="16" t="s">
        <v>50</v>
      </c>
      <c r="C26" s="64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>
      <c r="A27" s="17" t="s">
        <v>31</v>
      </c>
      <c r="B27" s="17" t="s">
        <v>133</v>
      </c>
      <c r="C27" s="17" t="s">
        <v>75</v>
      </c>
      <c r="D27" s="50">
        <f>D20</f>
        <v>1.26</v>
      </c>
      <c r="E27" s="50">
        <f aca="true" t="shared" si="3" ref="E27:Y27">E20</f>
        <v>0</v>
      </c>
      <c r="F27" s="50">
        <f t="shared" si="3"/>
        <v>0.3</v>
      </c>
      <c r="G27" s="50">
        <f t="shared" si="3"/>
        <v>0</v>
      </c>
      <c r="H27" s="50">
        <f t="shared" si="3"/>
        <v>1.03</v>
      </c>
      <c r="I27" s="50">
        <f t="shared" si="3"/>
        <v>0</v>
      </c>
      <c r="J27" s="50">
        <f t="shared" si="3"/>
        <v>5.44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39.397079999999995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>
      <c r="A28" s="8" t="s">
        <v>132</v>
      </c>
      <c r="B28" s="20" t="s">
        <v>131</v>
      </c>
      <c r="C28" s="64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8" t="s">
        <v>35</v>
      </c>
      <c r="U28" s="28" t="s">
        <v>35</v>
      </c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50.25">
      <c r="A29" s="15" t="s">
        <v>73</v>
      </c>
      <c r="B29" s="20" t="s">
        <v>74</v>
      </c>
      <c r="C29" s="64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8" t="s">
        <v>35</v>
      </c>
      <c r="U29" s="28" t="s">
        <v>35</v>
      </c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4">
      <c r="A30" s="15" t="s">
        <v>76</v>
      </c>
      <c r="B30" s="20" t="s">
        <v>77</v>
      </c>
      <c r="C30" s="64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8" t="s">
        <v>35</v>
      </c>
      <c r="U30" s="28" t="s">
        <v>35</v>
      </c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.75">
      <c r="A31" s="15" t="s">
        <v>78</v>
      </c>
      <c r="B31" s="20" t="s">
        <v>79</v>
      </c>
      <c r="C31" s="64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8" t="s">
        <v>35</v>
      </c>
      <c r="U31" s="28" t="s">
        <v>35</v>
      </c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.75">
      <c r="A32" s="15" t="s">
        <v>80</v>
      </c>
      <c r="B32" s="20" t="s">
        <v>81</v>
      </c>
      <c r="C32" s="64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8" t="s">
        <v>35</v>
      </c>
      <c r="U32" s="28" t="s">
        <v>35</v>
      </c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50.25">
      <c r="A33" s="15" t="s">
        <v>82</v>
      </c>
      <c r="B33" s="20" t="s">
        <v>83</v>
      </c>
      <c r="C33" s="64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8" t="s">
        <v>35</v>
      </c>
      <c r="U33" s="28" t="s">
        <v>35</v>
      </c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4">
      <c r="A34" s="15" t="s">
        <v>84</v>
      </c>
      <c r="B34" s="20" t="s">
        <v>85</v>
      </c>
      <c r="C34" s="64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8" t="s">
        <v>35</v>
      </c>
      <c r="U34" s="28" t="s">
        <v>35</v>
      </c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50.25">
      <c r="A35" s="15" t="s">
        <v>86</v>
      </c>
      <c r="B35" s="20" t="s">
        <v>87</v>
      </c>
      <c r="C35" s="64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8" t="s">
        <v>35</v>
      </c>
      <c r="U35" s="28" t="s">
        <v>35</v>
      </c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66.75">
      <c r="A36" s="15" t="s">
        <v>88</v>
      </c>
      <c r="B36" s="20" t="s">
        <v>89</v>
      </c>
      <c r="C36" s="64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8" t="s">
        <v>35</v>
      </c>
      <c r="U36" s="28" t="s">
        <v>35</v>
      </c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50.25">
      <c r="A37" s="15" t="s">
        <v>90</v>
      </c>
      <c r="B37" s="20" t="s">
        <v>91</v>
      </c>
      <c r="C37" s="64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8" t="s">
        <v>35</v>
      </c>
      <c r="U37" s="28" t="s">
        <v>35</v>
      </c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4.25">
      <c r="A38" s="15" t="s">
        <v>90</v>
      </c>
      <c r="B38" s="20" t="s">
        <v>92</v>
      </c>
      <c r="C38" s="64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8" t="s">
        <v>35</v>
      </c>
      <c r="U38" s="28" t="s">
        <v>35</v>
      </c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7">
      <c r="A39" s="15" t="s">
        <v>90</v>
      </c>
      <c r="B39" s="20" t="s">
        <v>93</v>
      </c>
      <c r="C39" s="64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8" t="s">
        <v>35</v>
      </c>
      <c r="U39" s="28" t="s">
        <v>35</v>
      </c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7">
      <c r="A40" s="15" t="s">
        <v>90</v>
      </c>
      <c r="B40" s="20" t="s">
        <v>94</v>
      </c>
      <c r="C40" s="64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8" t="s">
        <v>35</v>
      </c>
      <c r="U40" s="28" t="s">
        <v>35</v>
      </c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50.25">
      <c r="A41" s="15" t="s">
        <v>95</v>
      </c>
      <c r="B41" s="20" t="s">
        <v>91</v>
      </c>
      <c r="C41" s="64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8" t="s">
        <v>35</v>
      </c>
      <c r="U41" s="28" t="s">
        <v>35</v>
      </c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4.25">
      <c r="A42" s="15" t="s">
        <v>95</v>
      </c>
      <c r="B42" s="20" t="s">
        <v>92</v>
      </c>
      <c r="C42" s="64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8" t="s">
        <v>35</v>
      </c>
      <c r="U42" s="28" t="s">
        <v>35</v>
      </c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7">
      <c r="A43" s="15" t="s">
        <v>95</v>
      </c>
      <c r="B43" s="20" t="s">
        <v>93</v>
      </c>
      <c r="C43" s="64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8" t="s">
        <v>35</v>
      </c>
      <c r="U43" s="28" t="s">
        <v>35</v>
      </c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7">
      <c r="A44" s="15" t="s">
        <v>95</v>
      </c>
      <c r="B44" s="20" t="s">
        <v>96</v>
      </c>
      <c r="C44" s="64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8" t="s">
        <v>35</v>
      </c>
      <c r="U44" s="28" t="s">
        <v>35</v>
      </c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7">
      <c r="A45" s="15" t="s">
        <v>97</v>
      </c>
      <c r="B45" s="20" t="s">
        <v>98</v>
      </c>
      <c r="C45" s="64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8" t="s">
        <v>35</v>
      </c>
      <c r="U45" s="28" t="s">
        <v>35</v>
      </c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4">
      <c r="A46" s="15" t="s">
        <v>99</v>
      </c>
      <c r="B46" s="20" t="s">
        <v>100</v>
      </c>
      <c r="C46" s="64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8" t="s">
        <v>35</v>
      </c>
      <c r="U46" s="28" t="s">
        <v>35</v>
      </c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100.5">
      <c r="A47" s="8" t="s">
        <v>101</v>
      </c>
      <c r="B47" s="20" t="s">
        <v>102</v>
      </c>
      <c r="C47" s="64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8" t="s">
        <v>35</v>
      </c>
      <c r="U47" s="28" t="s">
        <v>35</v>
      </c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50.25">
      <c r="A48" s="15" t="s">
        <v>32</v>
      </c>
      <c r="B48" s="20" t="s">
        <v>55</v>
      </c>
      <c r="C48" s="65" t="s">
        <v>75</v>
      </c>
      <c r="D48" s="29">
        <f aca="true" t="shared" si="4" ref="D48:Y48">D49+D53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1.03</v>
      </c>
      <c r="I48" s="29">
        <f t="shared" si="4"/>
        <v>0</v>
      </c>
      <c r="J48" s="29">
        <f t="shared" si="4"/>
        <v>5.44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9.818882327999999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4">
      <c r="A49" s="15" t="s">
        <v>33</v>
      </c>
      <c r="B49" s="20" t="s">
        <v>56</v>
      </c>
      <c r="C49" s="65" t="s">
        <v>75</v>
      </c>
      <c r="D49" s="29">
        <f aca="true" t="shared" si="5" ref="D49:S49">D50+D52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1.03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29">
        <f t="shared" si="5"/>
        <v>0</v>
      </c>
      <c r="M49" s="29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aca="true" t="shared" si="6" ref="T49:Y49">T50+T52</f>
        <v>2.8116143279999997</v>
      </c>
      <c r="U49" s="29">
        <f t="shared" si="6"/>
        <v>0</v>
      </c>
      <c r="V49" s="29">
        <f t="shared" si="6"/>
        <v>0</v>
      </c>
      <c r="W49" s="29">
        <f t="shared" si="6"/>
        <v>0</v>
      </c>
      <c r="X49" s="29">
        <f t="shared" si="6"/>
        <v>0</v>
      </c>
      <c r="Y49" s="29">
        <f t="shared" si="6"/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5" t="s">
        <v>75</v>
      </c>
      <c r="D50" s="29">
        <v>0</v>
      </c>
      <c r="E50" s="29">
        <v>0</v>
      </c>
      <c r="F50" s="29">
        <v>0</v>
      </c>
      <c r="G50" s="29">
        <v>0</v>
      </c>
      <c r="H50" s="29">
        <f>H51</f>
        <v>1.03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f>T51</f>
        <v>2.8116143279999997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s="6" customFormat="1" ht="81" customHeight="1">
      <c r="A51" s="15"/>
      <c r="B51" s="69" t="s">
        <v>153</v>
      </c>
      <c r="C51" s="66" t="s">
        <v>154</v>
      </c>
      <c r="D51" s="79" t="s">
        <v>35</v>
      </c>
      <c r="E51" s="79" t="s">
        <v>35</v>
      </c>
      <c r="F51" s="26" t="s">
        <v>35</v>
      </c>
      <c r="G51" s="26" t="s">
        <v>35</v>
      </c>
      <c r="H51" s="58">
        <v>1.03</v>
      </c>
      <c r="I51" s="79" t="s">
        <v>35</v>
      </c>
      <c r="J51" s="79" t="s">
        <v>35</v>
      </c>
      <c r="K51" s="26" t="s">
        <v>35</v>
      </c>
      <c r="L51" s="26" t="s">
        <v>35</v>
      </c>
      <c r="M51" s="79" t="s">
        <v>35</v>
      </c>
      <c r="N51" s="79" t="s">
        <v>35</v>
      </c>
      <c r="O51" s="26" t="s">
        <v>35</v>
      </c>
      <c r="P51" s="26" t="s">
        <v>35</v>
      </c>
      <c r="Q51" s="26" t="s">
        <v>35</v>
      </c>
      <c r="R51" s="26" t="s">
        <v>35</v>
      </c>
      <c r="S51" s="26" t="s">
        <v>35</v>
      </c>
      <c r="T51" s="58">
        <f>2.34301194*1.2</f>
        <v>2.8116143279999997</v>
      </c>
      <c r="U51" s="26" t="s">
        <v>35</v>
      </c>
      <c r="V51" s="29"/>
      <c r="W51" s="29"/>
      <c r="X51" s="29"/>
      <c r="Y51" s="29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25" s="11" customFormat="1" ht="66.75">
      <c r="A52" s="15" t="s">
        <v>135</v>
      </c>
      <c r="B52" s="56" t="s">
        <v>58</v>
      </c>
      <c r="C52" s="68" t="s">
        <v>75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</row>
    <row r="53" spans="1:25" s="11" customFormat="1" ht="50.25">
      <c r="A53" s="15" t="s">
        <v>71</v>
      </c>
      <c r="B53" s="56" t="s">
        <v>51</v>
      </c>
      <c r="C53" s="68" t="s">
        <v>75</v>
      </c>
      <c r="D53" s="29">
        <f>D54</f>
        <v>0</v>
      </c>
      <c r="E53" s="29">
        <f aca="true" t="shared" si="7" ref="E53:Y53">E54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5.44</v>
      </c>
      <c r="K53" s="29">
        <f t="shared" si="7"/>
        <v>0</v>
      </c>
      <c r="L53" s="31">
        <f t="shared" si="7"/>
        <v>0</v>
      </c>
      <c r="M53" s="31">
        <f t="shared" si="7"/>
        <v>0</v>
      </c>
      <c r="N53" s="29">
        <f t="shared" si="7"/>
        <v>0</v>
      </c>
      <c r="O53" s="29">
        <f t="shared" si="7"/>
        <v>0</v>
      </c>
      <c r="P53" s="29">
        <f t="shared" si="7"/>
        <v>0</v>
      </c>
      <c r="Q53" s="29">
        <f t="shared" si="7"/>
        <v>0</v>
      </c>
      <c r="R53" s="29">
        <f t="shared" si="7"/>
        <v>0</v>
      </c>
      <c r="S53" s="29">
        <f t="shared" si="7"/>
        <v>0</v>
      </c>
      <c r="T53" s="29">
        <f t="shared" si="7"/>
        <v>7.007268</v>
      </c>
      <c r="U53" s="29">
        <f t="shared" si="7"/>
        <v>0</v>
      </c>
      <c r="V53" s="29">
        <f t="shared" si="7"/>
        <v>0</v>
      </c>
      <c r="W53" s="29">
        <f t="shared" si="7"/>
        <v>0</v>
      </c>
      <c r="X53" s="29">
        <f t="shared" si="7"/>
        <v>0</v>
      </c>
      <c r="Y53" s="29">
        <f t="shared" si="7"/>
        <v>0</v>
      </c>
    </row>
    <row r="54" spans="1:25" s="11" customFormat="1" ht="33">
      <c r="A54" s="15" t="s">
        <v>72</v>
      </c>
      <c r="B54" s="56" t="s">
        <v>52</v>
      </c>
      <c r="C54" s="68" t="s">
        <v>75</v>
      </c>
      <c r="D54" s="29">
        <f aca="true" t="shared" si="8" ref="D54:Y54">SUM(D55:D55)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5.44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7.007268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66.75">
      <c r="A55" s="10" t="s">
        <v>72</v>
      </c>
      <c r="B55" s="69" t="s">
        <v>149</v>
      </c>
      <c r="C55" s="67" t="s">
        <v>150</v>
      </c>
      <c r="D55" s="77" t="s">
        <v>35</v>
      </c>
      <c r="E55" s="77" t="s">
        <v>35</v>
      </c>
      <c r="F55" s="77" t="s">
        <v>35</v>
      </c>
      <c r="G55" s="77" t="s">
        <v>35</v>
      </c>
      <c r="H55" s="77" t="s">
        <v>35</v>
      </c>
      <c r="I55" s="77" t="s">
        <v>35</v>
      </c>
      <c r="J55" s="78">
        <v>5.44</v>
      </c>
      <c r="K55" s="77" t="s">
        <v>35</v>
      </c>
      <c r="L55" s="77" t="s">
        <v>35</v>
      </c>
      <c r="M55" s="77" t="s">
        <v>35</v>
      </c>
      <c r="N55" s="77" t="s">
        <v>35</v>
      </c>
      <c r="O55" s="77" t="s">
        <v>35</v>
      </c>
      <c r="P55" s="77" t="s">
        <v>35</v>
      </c>
      <c r="Q55" s="77" t="s">
        <v>35</v>
      </c>
      <c r="R55" s="77" t="s">
        <v>35</v>
      </c>
      <c r="S55" s="77" t="s">
        <v>35</v>
      </c>
      <c r="T55" s="71">
        <f>5.83939*1.2</f>
        <v>7.007268</v>
      </c>
      <c r="U55" s="77" t="s">
        <v>35</v>
      </c>
      <c r="V55" s="77" t="s">
        <v>35</v>
      </c>
      <c r="W55" s="77" t="s">
        <v>35</v>
      </c>
      <c r="X55" s="77" t="s">
        <v>35</v>
      </c>
      <c r="Y55" s="77" t="s">
        <v>35</v>
      </c>
    </row>
    <row r="56" spans="1:25" s="9" customFormat="1" ht="50.25">
      <c r="A56" s="60" t="s">
        <v>103</v>
      </c>
      <c r="B56" s="19" t="s">
        <v>104</v>
      </c>
      <c r="C56" s="65" t="s">
        <v>75</v>
      </c>
      <c r="D56" s="29" t="s">
        <v>35</v>
      </c>
      <c r="E56" s="29" t="s">
        <v>35</v>
      </c>
      <c r="F56" s="29" t="s">
        <v>35</v>
      </c>
      <c r="G56" s="29" t="s">
        <v>35</v>
      </c>
      <c r="H56" s="29" t="s">
        <v>35</v>
      </c>
      <c r="I56" s="29" t="s">
        <v>35</v>
      </c>
      <c r="J56" s="29" t="s">
        <v>35</v>
      </c>
      <c r="K56" s="29" t="s">
        <v>35</v>
      </c>
      <c r="L56" s="27" t="s">
        <v>35</v>
      </c>
      <c r="M56" s="27" t="s">
        <v>35</v>
      </c>
      <c r="N56" s="26" t="s">
        <v>35</v>
      </c>
      <c r="O56" s="26" t="s">
        <v>35</v>
      </c>
      <c r="P56" s="26" t="s">
        <v>35</v>
      </c>
      <c r="Q56" s="26" t="s">
        <v>35</v>
      </c>
      <c r="R56" s="26" t="s">
        <v>35</v>
      </c>
      <c r="S56" s="26" t="s">
        <v>35</v>
      </c>
      <c r="T56" s="52">
        <v>0</v>
      </c>
      <c r="U56" s="52">
        <v>0</v>
      </c>
      <c r="V56" s="26" t="s">
        <v>35</v>
      </c>
      <c r="W56" s="26" t="s">
        <v>35</v>
      </c>
      <c r="X56" s="26" t="s">
        <v>35</v>
      </c>
      <c r="Y56" s="26" t="s">
        <v>35</v>
      </c>
    </row>
    <row r="57" spans="1:25" s="9" customFormat="1" ht="50.25">
      <c r="A57" s="60" t="s">
        <v>69</v>
      </c>
      <c r="B57" s="20" t="s">
        <v>70</v>
      </c>
      <c r="C57" s="65" t="s">
        <v>75</v>
      </c>
      <c r="D57" s="26" t="s">
        <v>35</v>
      </c>
      <c r="E57" s="26" t="s">
        <v>35</v>
      </c>
      <c r="F57" s="26" t="s">
        <v>35</v>
      </c>
      <c r="G57" s="26" t="s">
        <v>35</v>
      </c>
      <c r="H57" s="26" t="s">
        <v>35</v>
      </c>
      <c r="I57" s="26" t="s">
        <v>35</v>
      </c>
      <c r="J57" s="26" t="s">
        <v>35</v>
      </c>
      <c r="K57" s="26" t="s">
        <v>35</v>
      </c>
      <c r="L57" s="27" t="s">
        <v>35</v>
      </c>
      <c r="M57" s="27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6" t="s">
        <v>35</v>
      </c>
      <c r="T57" s="52">
        <f>T62</f>
        <v>0</v>
      </c>
      <c r="U57" s="52">
        <v>0</v>
      </c>
      <c r="V57" s="26" t="s">
        <v>35</v>
      </c>
      <c r="W57" s="26" t="s">
        <v>35</v>
      </c>
      <c r="X57" s="26" t="s">
        <v>35</v>
      </c>
      <c r="Y57" s="26" t="s">
        <v>35</v>
      </c>
    </row>
    <row r="58" spans="1:25" s="9" customFormat="1" ht="50.25">
      <c r="A58" s="60" t="s">
        <v>105</v>
      </c>
      <c r="B58" s="19" t="s">
        <v>106</v>
      </c>
      <c r="C58" s="65" t="s">
        <v>75</v>
      </c>
      <c r="D58" s="29" t="s">
        <v>35</v>
      </c>
      <c r="E58" s="29" t="s">
        <v>35</v>
      </c>
      <c r="F58" s="29" t="s">
        <v>35</v>
      </c>
      <c r="G58" s="29" t="s">
        <v>35</v>
      </c>
      <c r="H58" s="29" t="s">
        <v>35</v>
      </c>
      <c r="I58" s="29" t="s">
        <v>35</v>
      </c>
      <c r="J58" s="29" t="s">
        <v>35</v>
      </c>
      <c r="K58" s="29" t="s">
        <v>35</v>
      </c>
      <c r="L58" s="27" t="s">
        <v>35</v>
      </c>
      <c r="M58" s="27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6" t="s">
        <v>35</v>
      </c>
      <c r="T58" s="52">
        <v>0</v>
      </c>
      <c r="U58" s="52">
        <v>0</v>
      </c>
      <c r="V58" s="26" t="s">
        <v>35</v>
      </c>
      <c r="W58" s="26" t="s">
        <v>35</v>
      </c>
      <c r="X58" s="26" t="s">
        <v>35</v>
      </c>
      <c r="Y58" s="26" t="s">
        <v>35</v>
      </c>
    </row>
    <row r="59" spans="1:25" s="9" customFormat="1" ht="50.25">
      <c r="A59" s="60" t="s">
        <v>107</v>
      </c>
      <c r="B59" s="19" t="s">
        <v>108</v>
      </c>
      <c r="C59" s="65" t="s">
        <v>75</v>
      </c>
      <c r="D59" s="29" t="s">
        <v>35</v>
      </c>
      <c r="E59" s="29" t="s">
        <v>35</v>
      </c>
      <c r="F59" s="29" t="s">
        <v>35</v>
      </c>
      <c r="G59" s="29" t="s">
        <v>35</v>
      </c>
      <c r="H59" s="29" t="s">
        <v>35</v>
      </c>
      <c r="I59" s="29" t="s">
        <v>35</v>
      </c>
      <c r="J59" s="29" t="s">
        <v>35</v>
      </c>
      <c r="K59" s="29" t="s">
        <v>35</v>
      </c>
      <c r="L59" s="27" t="s">
        <v>35</v>
      </c>
      <c r="M59" s="27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52">
        <v>0</v>
      </c>
      <c r="U59" s="52">
        <v>0</v>
      </c>
      <c r="V59" s="26" t="s">
        <v>35</v>
      </c>
      <c r="W59" s="26" t="s">
        <v>35</v>
      </c>
      <c r="X59" s="26" t="s">
        <v>35</v>
      </c>
      <c r="Y59" s="26" t="s">
        <v>35</v>
      </c>
    </row>
    <row r="60" spans="1:25" s="9" customFormat="1" ht="50.25">
      <c r="A60" s="60" t="s">
        <v>109</v>
      </c>
      <c r="B60" s="19" t="s">
        <v>110</v>
      </c>
      <c r="C60" s="65" t="s">
        <v>75</v>
      </c>
      <c r="D60" s="29" t="s">
        <v>35</v>
      </c>
      <c r="E60" s="29" t="s">
        <v>35</v>
      </c>
      <c r="F60" s="29" t="s">
        <v>35</v>
      </c>
      <c r="G60" s="29" t="s">
        <v>35</v>
      </c>
      <c r="H60" s="29" t="s">
        <v>35</v>
      </c>
      <c r="I60" s="29" t="s">
        <v>35</v>
      </c>
      <c r="J60" s="29" t="s">
        <v>35</v>
      </c>
      <c r="K60" s="29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52">
        <v>0</v>
      </c>
      <c r="U60" s="52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50.25">
      <c r="A61" s="60" t="s">
        <v>111</v>
      </c>
      <c r="B61" s="19" t="s">
        <v>112</v>
      </c>
      <c r="C61" s="65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52">
        <v>0</v>
      </c>
      <c r="U61" s="52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11" customFormat="1" ht="66.75">
      <c r="A62" s="60" t="s">
        <v>67</v>
      </c>
      <c r="B62" s="20" t="s">
        <v>68</v>
      </c>
      <c r="C62" s="65" t="s">
        <v>75</v>
      </c>
      <c r="D62" s="26" t="s">
        <v>35</v>
      </c>
      <c r="E62" s="26" t="s">
        <v>35</v>
      </c>
      <c r="F62" s="26" t="s">
        <v>35</v>
      </c>
      <c r="G62" s="26" t="s">
        <v>35</v>
      </c>
      <c r="H62" s="26" t="s">
        <v>35</v>
      </c>
      <c r="I62" s="26" t="s">
        <v>35</v>
      </c>
      <c r="J62" s="26" t="s">
        <v>35</v>
      </c>
      <c r="K62" s="26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52">
        <v>0</v>
      </c>
      <c r="U62" s="52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7" customFormat="1" ht="66.75">
      <c r="A63" s="60" t="s">
        <v>113</v>
      </c>
      <c r="B63" s="19" t="s">
        <v>114</v>
      </c>
      <c r="C63" s="65" t="s">
        <v>75</v>
      </c>
      <c r="D63" s="28" t="s">
        <v>35</v>
      </c>
      <c r="E63" s="28" t="s">
        <v>35</v>
      </c>
      <c r="F63" s="28" t="s">
        <v>35</v>
      </c>
      <c r="G63" s="28" t="s">
        <v>35</v>
      </c>
      <c r="H63" s="33" t="s">
        <v>35</v>
      </c>
      <c r="I63" s="33" t="s">
        <v>35</v>
      </c>
      <c r="J63" s="52" t="s">
        <v>35</v>
      </c>
      <c r="K63" s="52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52">
        <v>0</v>
      </c>
      <c r="U63" s="52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7" customFormat="1" ht="50.25">
      <c r="A64" s="60" t="s">
        <v>115</v>
      </c>
      <c r="B64" s="19" t="s">
        <v>116</v>
      </c>
      <c r="C64" s="65" t="s">
        <v>75</v>
      </c>
      <c r="D64" s="28" t="s">
        <v>35</v>
      </c>
      <c r="E64" s="28" t="s">
        <v>35</v>
      </c>
      <c r="F64" s="28" t="s">
        <v>35</v>
      </c>
      <c r="G64" s="28" t="s">
        <v>35</v>
      </c>
      <c r="H64" s="33" t="s">
        <v>35</v>
      </c>
      <c r="I64" s="33" t="s">
        <v>35</v>
      </c>
      <c r="J64" s="52" t="s">
        <v>35</v>
      </c>
      <c r="K64" s="52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52">
        <v>0</v>
      </c>
      <c r="U64" s="52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7" customFormat="1" ht="66.75">
      <c r="A65" s="60" t="s">
        <v>117</v>
      </c>
      <c r="B65" s="19" t="s">
        <v>118</v>
      </c>
      <c r="C65" s="65" t="s">
        <v>75</v>
      </c>
      <c r="D65" s="28" t="s">
        <v>35</v>
      </c>
      <c r="E65" s="28" t="s">
        <v>35</v>
      </c>
      <c r="F65" s="28" t="s">
        <v>35</v>
      </c>
      <c r="G65" s="28" t="s">
        <v>35</v>
      </c>
      <c r="H65" s="33" t="s">
        <v>35</v>
      </c>
      <c r="I65" s="33" t="s">
        <v>35</v>
      </c>
      <c r="J65" s="52" t="s">
        <v>35</v>
      </c>
      <c r="K65" s="52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52">
        <v>0</v>
      </c>
      <c r="U65" s="52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7" customFormat="1" ht="66.75">
      <c r="A66" s="60" t="s">
        <v>119</v>
      </c>
      <c r="B66" s="19" t="s">
        <v>120</v>
      </c>
      <c r="C66" s="65" t="s">
        <v>75</v>
      </c>
      <c r="D66" s="28" t="s">
        <v>35</v>
      </c>
      <c r="E66" s="28" t="s">
        <v>35</v>
      </c>
      <c r="F66" s="28" t="s">
        <v>35</v>
      </c>
      <c r="G66" s="28" t="s">
        <v>35</v>
      </c>
      <c r="H66" s="33" t="s">
        <v>35</v>
      </c>
      <c r="I66" s="33" t="s">
        <v>35</v>
      </c>
      <c r="J66" s="52" t="s">
        <v>35</v>
      </c>
      <c r="K66" s="52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52">
        <v>0</v>
      </c>
      <c r="U66" s="52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50.25">
      <c r="A67" s="60" t="s">
        <v>121</v>
      </c>
      <c r="B67" s="19" t="s">
        <v>122</v>
      </c>
      <c r="C67" s="65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52">
        <v>0</v>
      </c>
      <c r="U67" s="52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50.25">
      <c r="A68" s="60" t="s">
        <v>123</v>
      </c>
      <c r="B68" s="19" t="s">
        <v>124</v>
      </c>
      <c r="C68" s="65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52">
        <v>0</v>
      </c>
      <c r="U68" s="52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66.75">
      <c r="A69" s="60" t="s">
        <v>125</v>
      </c>
      <c r="B69" s="19" t="s">
        <v>126</v>
      </c>
      <c r="C69" s="65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52">
        <v>0</v>
      </c>
      <c r="U69" s="52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84">
      <c r="A70" s="60" t="s">
        <v>127</v>
      </c>
      <c r="B70" s="19" t="s">
        <v>128</v>
      </c>
      <c r="C70" s="65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52">
        <v>0</v>
      </c>
      <c r="U70" s="52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66.75">
      <c r="A71" s="60" t="s">
        <v>129</v>
      </c>
      <c r="B71" s="19" t="s">
        <v>130</v>
      </c>
      <c r="C71" s="65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52">
        <v>0</v>
      </c>
      <c r="U71" s="52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50.25">
      <c r="A72" s="60" t="s">
        <v>53</v>
      </c>
      <c r="B72" s="59" t="s">
        <v>54</v>
      </c>
      <c r="C72" s="64" t="s">
        <v>75</v>
      </c>
      <c r="D72" s="32">
        <f>SUM(D73:D74)</f>
        <v>1.26</v>
      </c>
      <c r="E72" s="32">
        <f>SUM(E73:E74)</f>
        <v>0</v>
      </c>
      <c r="F72" s="32">
        <f>F73+F74</f>
        <v>0.3</v>
      </c>
      <c r="G72" s="32">
        <f>SUM(G73:G74)</f>
        <v>0</v>
      </c>
      <c r="H72" s="32">
        <f>SUM(H73:H74)</f>
        <v>0</v>
      </c>
      <c r="I72" s="32">
        <f>SUM(I73:I74)</f>
        <v>0</v>
      </c>
      <c r="J72" s="32">
        <v>0</v>
      </c>
      <c r="K72" s="32">
        <f aca="true" t="shared" si="9" ref="K72:Y72">SUM(K73:K74)</f>
        <v>0</v>
      </c>
      <c r="L72" s="31">
        <f t="shared" si="9"/>
        <v>0</v>
      </c>
      <c r="M72" s="31">
        <f t="shared" si="9"/>
        <v>0</v>
      </c>
      <c r="N72" s="32">
        <f t="shared" si="9"/>
        <v>0</v>
      </c>
      <c r="O72" s="32">
        <f t="shared" si="9"/>
        <v>0</v>
      </c>
      <c r="P72" s="32">
        <f t="shared" si="9"/>
        <v>0</v>
      </c>
      <c r="Q72" s="32">
        <f t="shared" si="9"/>
        <v>0</v>
      </c>
      <c r="R72" s="32">
        <f t="shared" si="9"/>
        <v>0</v>
      </c>
      <c r="S72" s="32">
        <f t="shared" si="9"/>
        <v>0</v>
      </c>
      <c r="T72" s="32">
        <f t="shared" si="9"/>
        <v>29.578197671999998</v>
      </c>
      <c r="U72" s="32">
        <f t="shared" si="9"/>
        <v>0</v>
      </c>
      <c r="V72" s="32">
        <f t="shared" si="9"/>
        <v>0</v>
      </c>
      <c r="W72" s="32">
        <f t="shared" si="9"/>
        <v>0</v>
      </c>
      <c r="X72" s="32">
        <f t="shared" si="9"/>
        <v>0</v>
      </c>
      <c r="Y72" s="32">
        <f t="shared" si="9"/>
        <v>0</v>
      </c>
    </row>
    <row r="73" spans="1:25" s="11" customFormat="1" ht="41.25">
      <c r="A73" s="25" t="s">
        <v>145</v>
      </c>
      <c r="B73" s="80" t="s">
        <v>155</v>
      </c>
      <c r="C73" s="66" t="s">
        <v>156</v>
      </c>
      <c r="D73" s="26">
        <v>1.26</v>
      </c>
      <c r="E73" s="26" t="s">
        <v>35</v>
      </c>
      <c r="F73" s="58">
        <v>0</v>
      </c>
      <c r="G73" s="26" t="s">
        <v>35</v>
      </c>
      <c r="H73" s="26" t="s">
        <v>35</v>
      </c>
      <c r="I73" s="26" t="s">
        <v>35</v>
      </c>
      <c r="J73" s="26" t="s">
        <v>35</v>
      </c>
      <c r="K73" s="26" t="s">
        <v>35</v>
      </c>
      <c r="L73" s="26" t="s">
        <v>35</v>
      </c>
      <c r="M73" s="26" t="s">
        <v>35</v>
      </c>
      <c r="N73" s="26" t="s">
        <v>35</v>
      </c>
      <c r="O73" s="26" t="s">
        <v>35</v>
      </c>
      <c r="P73" s="26" t="s">
        <v>35</v>
      </c>
      <c r="Q73" s="26" t="s">
        <v>35</v>
      </c>
      <c r="R73" s="26" t="s">
        <v>35</v>
      </c>
      <c r="S73" s="26" t="s">
        <v>35</v>
      </c>
      <c r="T73" s="71">
        <f>22.50151*1.2</f>
        <v>27.001811999999997</v>
      </c>
      <c r="U73" s="71" t="s">
        <v>35</v>
      </c>
      <c r="V73" s="71" t="s">
        <v>35</v>
      </c>
      <c r="W73" s="71" t="s">
        <v>35</v>
      </c>
      <c r="X73" s="71" t="s">
        <v>35</v>
      </c>
      <c r="Y73" s="71" t="s">
        <v>35</v>
      </c>
    </row>
    <row r="74" spans="1:25" s="3" customFormat="1" ht="117">
      <c r="A74" s="25" t="s">
        <v>145</v>
      </c>
      <c r="B74" s="69" t="s">
        <v>146</v>
      </c>
      <c r="C74" s="66" t="s">
        <v>147</v>
      </c>
      <c r="D74" s="26" t="s">
        <v>35</v>
      </c>
      <c r="E74" s="26" t="s">
        <v>35</v>
      </c>
      <c r="F74" s="58">
        <v>0.3</v>
      </c>
      <c r="G74" s="26" t="s">
        <v>35</v>
      </c>
      <c r="H74" s="26" t="s">
        <v>35</v>
      </c>
      <c r="I74" s="26" t="s">
        <v>35</v>
      </c>
      <c r="J74" s="26" t="s">
        <v>35</v>
      </c>
      <c r="K74" s="26" t="s">
        <v>35</v>
      </c>
      <c r="L74" s="26" t="s">
        <v>35</v>
      </c>
      <c r="M74" s="26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6" t="s">
        <v>35</v>
      </c>
      <c r="T74" s="71">
        <f>2.14698806*1.2</f>
        <v>2.576385672</v>
      </c>
      <c r="U74" s="71" t="s">
        <v>35</v>
      </c>
      <c r="V74" s="71" t="s">
        <v>35</v>
      </c>
      <c r="W74" s="71" t="s">
        <v>35</v>
      </c>
      <c r="X74" s="71" t="s">
        <v>35</v>
      </c>
      <c r="Y74" s="71" t="s">
        <v>35</v>
      </c>
    </row>
  </sheetData>
  <sheetProtection/>
  <mergeCells count="32"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  <mergeCell ref="I2:J2"/>
    <mergeCell ref="K2:N2"/>
    <mergeCell ref="A4:Y4"/>
    <mergeCell ref="A7:Y7"/>
    <mergeCell ref="A8:Y8"/>
    <mergeCell ref="A5:Y5"/>
    <mergeCell ref="D17:E17"/>
    <mergeCell ref="F17:G17"/>
    <mergeCell ref="P17:Q17"/>
    <mergeCell ref="R17:S17"/>
    <mergeCell ref="T17:U17"/>
    <mergeCell ref="V17:W17"/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</mergeCells>
  <printOptions/>
  <pageMargins left="0" right="0" top="0" bottom="0" header="0.31496062992125984" footer="0.11811023622047245"/>
  <pageSetup fitToHeight="3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2018-05-29T11:07:54Z</cp:lastPrinted>
  <dcterms:created xsi:type="dcterms:W3CDTF">2009-07-27T10:10:26Z</dcterms:created>
  <dcterms:modified xsi:type="dcterms:W3CDTF">2019-09-30T07:39:07Z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DZQQNTZWJNVN-2-2749</vt:lpwstr>
  </property>
  <property fmtid="{D5CDD505-2E9C-101B-9397-08002B2CF9AE}" pid="4" name="_dlc_DocIdItemGu">
    <vt:lpwstr>87983b70-4c68-4c86-b008-b5a1bd3935ea</vt:lpwstr>
  </property>
  <property fmtid="{D5CDD505-2E9C-101B-9397-08002B2CF9AE}" pid="5" name="_dlc_DocIdU">
    <vt:lpwstr>http://info.kom-tech.ru:8090/_layouts/DocIdRedir.aspx?ID=DZQQNTZWJNVN-2-2749, DZQQNTZWJNVN-2-2749</vt:lpwstr>
  </property>
  <property fmtid="{D5CDD505-2E9C-101B-9397-08002B2CF9AE}" pid="6" name="u">
    <vt:lpwstr/>
  </property>
</Properties>
</file>